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 Langmead\Dropbox\Documents\"/>
    </mc:Choice>
  </mc:AlternateContent>
  <workbookProtection workbookAlgorithmName="SHA-512" workbookHashValue="wVBwJwJ0CwFl4WgMt/AMr6KvF5hZW3yE4m7/5zgl3kdm2iZZQnl4N1fVxgcEQtam5TueWcJkE5UQBiKjYrO72w==" workbookSaltValue="1KpG2XMWpy1Kmh0Ftv6apA==" workbookSpinCount="100000" lockStructure="1"/>
  <bookViews>
    <workbookView showHorizontalScroll="0" showVerticalScroll="0" showSheetTabs="0"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1" l="1"/>
  <c r="N29" i="1"/>
  <c r="N30" i="1"/>
  <c r="N31" i="1"/>
  <c r="N32" i="1"/>
  <c r="N33" i="1"/>
  <c r="N27" i="1"/>
  <c r="K28" i="1"/>
  <c r="K29" i="1"/>
  <c r="K30" i="1"/>
  <c r="K31" i="1"/>
  <c r="K32" i="1"/>
  <c r="K33" i="1"/>
  <c r="K27" i="1"/>
  <c r="H28" i="1"/>
  <c r="H29" i="1"/>
  <c r="H30" i="1"/>
  <c r="H31" i="1"/>
  <c r="H32" i="1"/>
  <c r="H33" i="1"/>
  <c r="H27" i="1"/>
  <c r="E28" i="1"/>
  <c r="E29" i="1"/>
  <c r="E30" i="1"/>
  <c r="E31" i="1"/>
  <c r="E32" i="1"/>
  <c r="E33" i="1"/>
  <c r="G34" i="1"/>
  <c r="J34" i="1"/>
  <c r="M34" i="1"/>
  <c r="E27" i="1"/>
  <c r="N34" i="1" l="1"/>
  <c r="H34" i="1"/>
  <c r="E34" i="1"/>
  <c r="K34" i="1"/>
  <c r="K18" i="1"/>
  <c r="O32" i="1" s="1"/>
  <c r="K17" i="1"/>
  <c r="O31" i="1" s="1"/>
  <c r="K16" i="1"/>
  <c r="O30" i="1" s="1"/>
  <c r="K15" i="1"/>
  <c r="O29" i="1" s="1"/>
  <c r="K14" i="1"/>
  <c r="O28" i="1" s="1"/>
  <c r="I18" i="1"/>
  <c r="L32" i="1" s="1"/>
  <c r="I17" i="1"/>
  <c r="L31" i="1" s="1"/>
  <c r="I16" i="1"/>
  <c r="L30" i="1" s="1"/>
  <c r="I15" i="1"/>
  <c r="L29" i="1" s="1"/>
  <c r="I14" i="1"/>
  <c r="L28" i="1" s="1"/>
  <c r="G18" i="1"/>
  <c r="I32" i="1" s="1"/>
  <c r="G17" i="1"/>
  <c r="I31" i="1" s="1"/>
  <c r="G16" i="1"/>
  <c r="I30" i="1" s="1"/>
  <c r="G15" i="1"/>
  <c r="I29" i="1" s="1"/>
  <c r="G14" i="1"/>
  <c r="I28" i="1" s="1"/>
  <c r="E15" i="1"/>
  <c r="F29" i="1" s="1"/>
  <c r="E16" i="1"/>
  <c r="F30" i="1" s="1"/>
  <c r="E17" i="1"/>
  <c r="F31" i="1" s="1"/>
  <c r="E18" i="1"/>
  <c r="F32" i="1" s="1"/>
  <c r="E14" i="1"/>
  <c r="F28" i="1" s="1"/>
  <c r="K19" i="1"/>
  <c r="O33" i="1" s="1"/>
  <c r="I19" i="1"/>
  <c r="L33" i="1" s="1"/>
  <c r="G19" i="1"/>
  <c r="I33" i="1" s="1"/>
  <c r="E19" i="1"/>
  <c r="F33" i="1" s="1"/>
  <c r="K13" i="1"/>
  <c r="O27" i="1" s="1"/>
  <c r="I13" i="1"/>
  <c r="L27" i="1" s="1"/>
  <c r="G13" i="1"/>
  <c r="I27" i="1" s="1"/>
  <c r="E13" i="1"/>
  <c r="F27" i="1" s="1"/>
  <c r="O34" i="1" l="1"/>
  <c r="I34" i="1"/>
  <c r="L34" i="1"/>
  <c r="F34" i="1"/>
  <c r="D34" i="1"/>
  <c r="L37" i="1" l="1"/>
  <c r="L36" i="1"/>
  <c r="I37" i="1"/>
  <c r="I36" i="1"/>
  <c r="F36" i="1"/>
  <c r="F37" i="1"/>
  <c r="O36" i="1"/>
  <c r="O37" i="1"/>
  <c r="G8" i="1"/>
</calcChain>
</file>

<file path=xl/sharedStrings.xml><?xml version="1.0" encoding="utf-8"?>
<sst xmlns="http://schemas.openxmlformats.org/spreadsheetml/2006/main" count="53" uniqueCount="25">
  <si>
    <t>MAIN PAY RANGE</t>
  </si>
  <si>
    <t>England &amp; Wales</t>
  </si>
  <si>
    <t>Inner London</t>
  </si>
  <si>
    <t>Outer London</t>
  </si>
  <si>
    <t>Fringe Area</t>
  </si>
  <si>
    <t>Minimum</t>
  </si>
  <si>
    <t>M1</t>
  </si>
  <si>
    <t>M2</t>
  </si>
  <si>
    <t>M3</t>
  </si>
  <si>
    <t>M4</t>
  </si>
  <si>
    <t>M5</t>
  </si>
  <si>
    <t>M6a</t>
  </si>
  <si>
    <t>Maximum</t>
  </si>
  <si>
    <t>M6b</t>
  </si>
  <si>
    <t>Enter 2017 percentage increase
(between 0% and 2.0% inclusive)</t>
  </si>
  <si>
    <t>Total paybill</t>
  </si>
  <si>
    <t>FTE nos</t>
  </si>
  <si>
    <t xml:space="preserve">If you would like to see how the percentage increase will impact on increased costs, please enter the full-time equivalent number of teachers on each point in the appropriate column below. Note that this model only calculates increases based on the base salaries and will not include other increases to employer costs such as additional pay elements, NI or Pension. </t>
  </si>
  <si>
    <t>2016 paybill</t>
  </si>
  <si>
    <t>2017 paybill</t>
  </si>
  <si>
    <t>FTE numbers</t>
  </si>
  <si>
    <t>Change in paybill</t>
  </si>
  <si>
    <t>%</t>
  </si>
  <si>
    <t>Amount</t>
  </si>
  <si>
    <t>The School Teachers Pay and Conditions Document 2017 has increased the minimum and maximum of the teachers’ main pay range by 2%. However, this has been done within the context of the Government’s Public Sector pay policy of 1% increases. Employers typically still use pay points within the range, based on the historic M1 – M6 points previously used in the STPCD. The LGA circular on the 2017/18 school teachers’ pay award which sets out figures based on a 1% or a 2% increase to the pay points within the range. The following model provides employers the opportunity to determine what the pay points should be if they wish to apply a different percentage increase with figures calculated using the historic principles agreed for rounding the points to whole pound figures. Note that in this model all maxima and minima in the range will increase by 2% to reflect the full range being utilised as set out in the STPCD.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</si>
</sst>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00_-;\-* #,##0.0000_-;_-* &quot;-&quot;??_-;_-@_-"/>
    <numFmt numFmtId="165" formatCode="_-* #,##0.00000_-;\-* #,##0.00000_-;_-* &quot;-&quot;??_-;_-@_-"/>
    <numFmt numFmtId="166" formatCode="&quot;£&quot;#,##0"/>
  </numFmts>
  <fonts count="12" x14ac:knownFonts="1">
    <font>
      <sz val="11"/>
      <color theme="1"/>
      <name val="Arial"/>
      <family val="2"/>
    </font>
    <font>
      <sz val="11"/>
      <color theme="1"/>
      <name val="Arial"/>
      <family val="2"/>
    </font>
    <font>
      <b/>
      <sz val="11"/>
      <color theme="0"/>
      <name val="Arial"/>
      <family val="2"/>
    </font>
    <font>
      <sz val="11"/>
      <color rgb="FFFF0000"/>
      <name val="Arial"/>
      <family val="2"/>
    </font>
    <font>
      <b/>
      <sz val="11"/>
      <color theme="1"/>
      <name val="Arial"/>
      <family val="2"/>
    </font>
    <font>
      <b/>
      <u/>
      <sz val="11"/>
      <color theme="1"/>
      <name val="Arial"/>
      <family val="2"/>
    </font>
    <font>
      <b/>
      <sz val="11"/>
      <color rgb="FFFF0000"/>
      <name val="Arial"/>
      <family val="2"/>
    </font>
    <font>
      <sz val="10"/>
      <name val="Arial"/>
      <family val="2"/>
    </font>
    <font>
      <sz val="10"/>
      <color rgb="FFFF0000"/>
      <name val="Arial"/>
      <family val="2"/>
    </font>
    <font>
      <sz val="11"/>
      <color rgb="FF00000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rgb="FF9966FF"/>
        <bgColor indexed="64"/>
      </patternFill>
    </fill>
    <fill>
      <patternFill patternType="solid">
        <fgColor rgb="FFCC99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5" fillId="0" borderId="0" xfId="0" applyFont="1"/>
    <xf numFmtId="0" fontId="0" fillId="0" borderId="0" xfId="0" applyFont="1"/>
    <xf numFmtId="0" fontId="3" fillId="0" borderId="0" xfId="0" applyFont="1"/>
    <xf numFmtId="0" fontId="6" fillId="0" borderId="0" xfId="0" applyFont="1" applyAlignment="1">
      <alignment horizontal="center"/>
    </xf>
    <xf numFmtId="0" fontId="4" fillId="0" borderId="0" xfId="0" applyFont="1"/>
    <xf numFmtId="0" fontId="6" fillId="0" borderId="0" xfId="0" applyFont="1"/>
    <xf numFmtId="0" fontId="0" fillId="0" borderId="5" xfId="0" applyBorder="1"/>
    <xf numFmtId="0" fontId="4" fillId="0" borderId="6" xfId="0" applyFont="1" applyBorder="1"/>
    <xf numFmtId="0" fontId="0" fillId="0" borderId="7" xfId="0" applyBorder="1"/>
    <xf numFmtId="0" fontId="0" fillId="0" borderId="6" xfId="0" applyBorder="1"/>
    <xf numFmtId="164" fontId="0" fillId="0" borderId="0" xfId="0" applyNumberFormat="1"/>
    <xf numFmtId="0" fontId="4" fillId="0" borderId="0" xfId="0" applyFont="1" applyAlignment="1"/>
    <xf numFmtId="165" fontId="0" fillId="0" borderId="0" xfId="0" applyNumberFormat="1"/>
    <xf numFmtId="10" fontId="2" fillId="2" borderId="1" xfId="0" applyNumberFormat="1" applyFont="1" applyFill="1" applyBorder="1" applyAlignment="1" applyProtection="1">
      <alignment horizontal="center" vertical="center"/>
      <protection locked="0"/>
    </xf>
    <xf numFmtId="0" fontId="0" fillId="4" borderId="5" xfId="0" applyFont="1" applyFill="1" applyBorder="1" applyAlignment="1">
      <alignment horizontal="center"/>
    </xf>
    <xf numFmtId="0" fontId="3" fillId="4" borderId="5" xfId="0" applyFont="1" applyFill="1" applyBorder="1" applyAlignment="1">
      <alignment horizontal="center"/>
    </xf>
    <xf numFmtId="0" fontId="0" fillId="5" borderId="5" xfId="0" applyFont="1" applyFill="1" applyBorder="1" applyAlignment="1">
      <alignment horizontal="center"/>
    </xf>
    <xf numFmtId="0" fontId="3" fillId="5" borderId="5" xfId="0" applyFont="1" applyFill="1" applyBorder="1" applyAlignment="1">
      <alignment horizontal="center"/>
    </xf>
    <xf numFmtId="0" fontId="0" fillId="6" borderId="5" xfId="0" applyFont="1" applyFill="1" applyBorder="1" applyAlignment="1">
      <alignment horizontal="center"/>
    </xf>
    <xf numFmtId="0" fontId="3" fillId="6" borderId="5" xfId="0" applyFont="1" applyFill="1" applyBorder="1" applyAlignment="1">
      <alignment horizontal="center"/>
    </xf>
    <xf numFmtId="0" fontId="0" fillId="7" borderId="5" xfId="0" applyFont="1" applyFill="1" applyBorder="1" applyAlignment="1">
      <alignment horizontal="center"/>
    </xf>
    <xf numFmtId="0" fontId="3" fillId="7" borderId="5" xfId="0" applyFont="1" applyFill="1" applyBorder="1" applyAlignment="1">
      <alignment horizontal="center"/>
    </xf>
    <xf numFmtId="3" fontId="1" fillId="4" borderId="0" xfId="1" applyNumberFormat="1" applyFont="1" applyFill="1" applyAlignment="1">
      <alignment horizontal="center" vertical="center"/>
    </xf>
    <xf numFmtId="3" fontId="1" fillId="5" borderId="0" xfId="1" applyNumberFormat="1" applyFont="1" applyFill="1" applyAlignment="1">
      <alignment horizontal="center" vertical="center"/>
    </xf>
    <xf numFmtId="3" fontId="1" fillId="6" borderId="0" xfId="1" applyNumberFormat="1" applyFont="1" applyFill="1" applyAlignment="1">
      <alignment horizontal="center" vertical="center"/>
    </xf>
    <xf numFmtId="3" fontId="1" fillId="7" borderId="0" xfId="1" applyNumberFormat="1" applyFont="1" applyFill="1" applyAlignment="1">
      <alignment horizontal="center" vertical="center"/>
    </xf>
    <xf numFmtId="3" fontId="1" fillId="4" borderId="5" xfId="1" applyNumberFormat="1" applyFont="1" applyFill="1" applyBorder="1" applyAlignment="1">
      <alignment horizontal="center" vertical="center"/>
    </xf>
    <xf numFmtId="3" fontId="1" fillId="5" borderId="5" xfId="1" applyNumberFormat="1" applyFont="1" applyFill="1" applyBorder="1" applyAlignment="1">
      <alignment horizontal="center" vertical="center"/>
    </xf>
    <xf numFmtId="3" fontId="1" fillId="6" borderId="5" xfId="1" applyNumberFormat="1" applyFont="1" applyFill="1" applyBorder="1" applyAlignment="1">
      <alignment horizontal="center" vertical="center"/>
    </xf>
    <xf numFmtId="3" fontId="1" fillId="7" borderId="5" xfId="1" applyNumberFormat="1" applyFont="1" applyFill="1" applyBorder="1" applyAlignment="1">
      <alignment horizontal="center" vertical="center"/>
    </xf>
    <xf numFmtId="0" fontId="10" fillId="0" borderId="0" xfId="0" applyFont="1"/>
    <xf numFmtId="0" fontId="11" fillId="0" borderId="6" xfId="0" applyFont="1" applyBorder="1"/>
    <xf numFmtId="0" fontId="10" fillId="0" borderId="5" xfId="0" applyFont="1" applyBorder="1"/>
    <xf numFmtId="0" fontId="10" fillId="0" borderId="7" xfId="0" applyFont="1" applyBorder="1"/>
    <xf numFmtId="0" fontId="10" fillId="4" borderId="0" xfId="0" applyFont="1" applyFill="1" applyBorder="1" applyAlignment="1">
      <alignment horizontal="center"/>
    </xf>
    <xf numFmtId="0" fontId="7" fillId="4" borderId="0" xfId="0" applyFont="1" applyFill="1" applyBorder="1" applyAlignment="1">
      <alignment horizontal="center"/>
    </xf>
    <xf numFmtId="0" fontId="10" fillId="4" borderId="0" xfId="0" applyFont="1" applyFill="1"/>
    <xf numFmtId="0" fontId="10" fillId="5" borderId="0" xfId="0" applyFont="1" applyFill="1" applyBorder="1" applyAlignment="1">
      <alignment horizontal="center"/>
    </xf>
    <xf numFmtId="0" fontId="7" fillId="5" borderId="0" xfId="0" applyFont="1" applyFill="1" applyBorder="1" applyAlignment="1">
      <alignment horizontal="center"/>
    </xf>
    <xf numFmtId="0" fontId="10" fillId="5" borderId="0" xfId="0" applyFont="1" applyFill="1"/>
    <xf numFmtId="0" fontId="10" fillId="6" borderId="0" xfId="0" applyFont="1" applyFill="1" applyBorder="1" applyAlignment="1">
      <alignment horizontal="center"/>
    </xf>
    <xf numFmtId="0" fontId="7" fillId="6" borderId="0" xfId="0" applyFont="1" applyFill="1" applyBorder="1" applyAlignment="1">
      <alignment horizontal="center"/>
    </xf>
    <xf numFmtId="0" fontId="10" fillId="6" borderId="0" xfId="0" applyFont="1" applyFill="1"/>
    <xf numFmtId="0" fontId="10" fillId="7" borderId="0" xfId="0" applyFont="1" applyFill="1" applyBorder="1" applyAlignment="1">
      <alignment horizontal="center"/>
    </xf>
    <xf numFmtId="0" fontId="7" fillId="7" borderId="0" xfId="0" applyFont="1" applyFill="1" applyBorder="1" applyAlignment="1">
      <alignment horizontal="center"/>
    </xf>
    <xf numFmtId="0" fontId="10" fillId="7" borderId="0" xfId="0" applyFont="1" applyFill="1"/>
    <xf numFmtId="0" fontId="10" fillId="0" borderId="6" xfId="0" applyFont="1" applyBorder="1"/>
    <xf numFmtId="0" fontId="10" fillId="0" borderId="0" xfId="0" applyFont="1" applyBorder="1"/>
    <xf numFmtId="0" fontId="11" fillId="0" borderId="3" xfId="0" applyFont="1" applyBorder="1"/>
    <xf numFmtId="0" fontId="11" fillId="0" borderId="0" xfId="0" applyFont="1"/>
    <xf numFmtId="3" fontId="3" fillId="4" borderId="0" xfId="1" applyNumberFormat="1" applyFont="1" applyFill="1" applyAlignment="1" applyProtection="1">
      <alignment horizontal="center" vertical="center"/>
      <protection hidden="1"/>
    </xf>
    <xf numFmtId="3" fontId="3" fillId="4" borderId="5" xfId="1" applyNumberFormat="1" applyFont="1" applyFill="1" applyBorder="1" applyAlignment="1" applyProtection="1">
      <alignment horizontal="center" vertical="center"/>
      <protection hidden="1"/>
    </xf>
    <xf numFmtId="3" fontId="3" fillId="5" borderId="0" xfId="1" applyNumberFormat="1" applyFont="1" applyFill="1" applyAlignment="1" applyProtection="1">
      <alignment horizontal="center" vertical="center"/>
      <protection hidden="1"/>
    </xf>
    <xf numFmtId="3" fontId="3" fillId="5" borderId="5" xfId="1" applyNumberFormat="1" applyFont="1" applyFill="1" applyBorder="1" applyAlignment="1" applyProtection="1">
      <alignment horizontal="center" vertical="center"/>
      <protection hidden="1"/>
    </xf>
    <xf numFmtId="3" fontId="3" fillId="6" borderId="0" xfId="1" applyNumberFormat="1" applyFont="1" applyFill="1" applyAlignment="1" applyProtection="1">
      <alignment horizontal="center" vertical="center"/>
      <protection hidden="1"/>
    </xf>
    <xf numFmtId="3" fontId="3" fillId="6" borderId="5" xfId="1" applyNumberFormat="1" applyFont="1" applyFill="1" applyBorder="1" applyAlignment="1" applyProtection="1">
      <alignment horizontal="center" vertical="center"/>
      <protection hidden="1"/>
    </xf>
    <xf numFmtId="3" fontId="3" fillId="7" borderId="0" xfId="1" applyNumberFormat="1" applyFont="1" applyFill="1" applyAlignment="1" applyProtection="1">
      <alignment horizontal="center" vertical="center"/>
      <protection hidden="1"/>
    </xf>
    <xf numFmtId="3" fontId="3" fillId="7" borderId="5" xfId="1" applyNumberFormat="1" applyFont="1" applyFill="1" applyBorder="1" applyAlignment="1" applyProtection="1">
      <alignment horizontal="center" vertical="center"/>
      <protection hidden="1"/>
    </xf>
    <xf numFmtId="3" fontId="7" fillId="4" borderId="12" xfId="1" applyNumberFormat="1" applyFont="1" applyFill="1" applyBorder="1" applyAlignment="1" applyProtection="1">
      <alignment horizontal="center" vertical="center"/>
      <protection locked="0" hidden="1"/>
    </xf>
    <xf numFmtId="166" fontId="7" fillId="4" borderId="12" xfId="1" applyNumberFormat="1" applyFont="1" applyFill="1" applyBorder="1" applyAlignment="1" applyProtection="1">
      <alignment horizontal="center" vertical="center"/>
      <protection hidden="1"/>
    </xf>
    <xf numFmtId="166" fontId="8" fillId="4" borderId="12" xfId="1" applyNumberFormat="1" applyFont="1" applyFill="1" applyBorder="1" applyAlignment="1" applyProtection="1">
      <alignment horizontal="center" vertical="center"/>
      <protection hidden="1"/>
    </xf>
    <xf numFmtId="3" fontId="7" fillId="5" borderId="12" xfId="1" applyNumberFormat="1" applyFont="1" applyFill="1" applyBorder="1" applyAlignment="1" applyProtection="1">
      <alignment horizontal="center" vertical="center"/>
      <protection locked="0" hidden="1"/>
    </xf>
    <xf numFmtId="166" fontId="7" fillId="5" borderId="12" xfId="1" applyNumberFormat="1" applyFont="1" applyFill="1" applyBorder="1" applyAlignment="1" applyProtection="1">
      <alignment horizontal="center" vertical="center"/>
      <protection hidden="1"/>
    </xf>
    <xf numFmtId="166" fontId="8" fillId="5" borderId="12" xfId="1" applyNumberFormat="1" applyFont="1" applyFill="1" applyBorder="1" applyAlignment="1" applyProtection="1">
      <alignment horizontal="center" vertical="center"/>
      <protection hidden="1"/>
    </xf>
    <xf numFmtId="3" fontId="7" fillId="6" borderId="12" xfId="1" applyNumberFormat="1" applyFont="1" applyFill="1" applyBorder="1" applyAlignment="1" applyProtection="1">
      <alignment horizontal="center" vertical="center"/>
      <protection locked="0" hidden="1"/>
    </xf>
    <xf numFmtId="166" fontId="7" fillId="6" borderId="12" xfId="1" applyNumberFormat="1" applyFont="1" applyFill="1" applyBorder="1" applyAlignment="1" applyProtection="1">
      <alignment horizontal="center" vertical="center"/>
      <protection hidden="1"/>
    </xf>
    <xf numFmtId="166" fontId="8" fillId="6" borderId="12" xfId="1" applyNumberFormat="1" applyFont="1" applyFill="1" applyBorder="1" applyAlignment="1" applyProtection="1">
      <alignment horizontal="center" vertical="center"/>
      <protection hidden="1"/>
    </xf>
    <xf numFmtId="3" fontId="7" fillId="7" borderId="12" xfId="1" applyNumberFormat="1" applyFont="1" applyFill="1" applyBorder="1" applyAlignment="1" applyProtection="1">
      <alignment horizontal="center" vertical="center"/>
      <protection locked="0" hidden="1"/>
    </xf>
    <xf numFmtId="166" fontId="7" fillId="7" borderId="12" xfId="1" applyNumberFormat="1" applyFont="1" applyFill="1" applyBorder="1" applyAlignment="1" applyProtection="1">
      <alignment horizontal="center" vertical="center"/>
      <protection hidden="1"/>
    </xf>
    <xf numFmtId="166" fontId="8" fillId="7" borderId="12" xfId="1" applyNumberFormat="1" applyFont="1" applyFill="1" applyBorder="1" applyAlignment="1" applyProtection="1">
      <alignment horizontal="center" vertical="center"/>
      <protection hidden="1"/>
    </xf>
    <xf numFmtId="166" fontId="7" fillId="4" borderId="13" xfId="1" applyNumberFormat="1" applyFont="1" applyFill="1" applyBorder="1" applyAlignment="1" applyProtection="1">
      <alignment horizontal="center" vertical="center"/>
      <protection hidden="1"/>
    </xf>
    <xf numFmtId="166" fontId="7" fillId="5" borderId="13" xfId="1" applyNumberFormat="1" applyFont="1" applyFill="1" applyBorder="1" applyAlignment="1" applyProtection="1">
      <alignment horizontal="center" vertical="center"/>
      <protection hidden="1"/>
    </xf>
    <xf numFmtId="3" fontId="7" fillId="4" borderId="15" xfId="1" applyNumberFormat="1" applyFont="1" applyFill="1" applyBorder="1" applyAlignment="1" applyProtection="1">
      <alignment horizontal="center" vertical="center"/>
      <protection hidden="1"/>
    </xf>
    <xf numFmtId="166" fontId="7" fillId="4" borderId="15" xfId="1" applyNumberFormat="1" applyFont="1" applyFill="1" applyBorder="1" applyAlignment="1" applyProtection="1">
      <alignment horizontal="center" vertical="center"/>
      <protection hidden="1"/>
    </xf>
    <xf numFmtId="166" fontId="8" fillId="4" borderId="15" xfId="1" applyNumberFormat="1" applyFont="1" applyFill="1" applyBorder="1" applyAlignment="1" applyProtection="1">
      <alignment horizontal="center" vertical="center"/>
      <protection hidden="1"/>
    </xf>
    <xf numFmtId="3" fontId="7" fillId="5" borderId="15" xfId="1" applyNumberFormat="1" applyFont="1" applyFill="1" applyBorder="1" applyAlignment="1" applyProtection="1">
      <alignment horizontal="center" vertical="center"/>
      <protection hidden="1"/>
    </xf>
    <xf numFmtId="166" fontId="7" fillId="5" borderId="15" xfId="1" applyNumberFormat="1" applyFont="1" applyFill="1" applyBorder="1" applyAlignment="1" applyProtection="1">
      <alignment horizontal="center" vertical="center"/>
      <protection hidden="1"/>
    </xf>
    <xf numFmtId="166" fontId="8" fillId="5" borderId="15" xfId="1" applyNumberFormat="1" applyFont="1" applyFill="1" applyBorder="1" applyAlignment="1" applyProtection="1">
      <alignment horizontal="center" vertical="center"/>
      <protection hidden="1"/>
    </xf>
    <xf numFmtId="3" fontId="7" fillId="6" borderId="15" xfId="1" applyNumberFormat="1" applyFont="1" applyFill="1" applyBorder="1" applyAlignment="1" applyProtection="1">
      <alignment horizontal="center" vertical="center"/>
      <protection hidden="1"/>
    </xf>
    <xf numFmtId="166" fontId="7" fillId="6" borderId="15" xfId="1" applyNumberFormat="1" applyFont="1" applyFill="1" applyBorder="1" applyAlignment="1" applyProtection="1">
      <alignment horizontal="center" vertical="center"/>
      <protection hidden="1"/>
    </xf>
    <xf numFmtId="166" fontId="8" fillId="6" borderId="15" xfId="1" applyNumberFormat="1" applyFont="1" applyFill="1" applyBorder="1" applyAlignment="1" applyProtection="1">
      <alignment horizontal="center" vertical="center"/>
      <protection hidden="1"/>
    </xf>
    <xf numFmtId="3" fontId="7" fillId="7" borderId="15" xfId="1" applyNumberFormat="1" applyFont="1" applyFill="1" applyBorder="1" applyAlignment="1" applyProtection="1">
      <alignment horizontal="center" vertical="center"/>
      <protection hidden="1"/>
    </xf>
    <xf numFmtId="166" fontId="7" fillId="7" borderId="15" xfId="1" applyNumberFormat="1" applyFont="1" applyFill="1" applyBorder="1" applyAlignment="1" applyProtection="1">
      <alignment horizontal="center" vertical="center"/>
      <protection hidden="1"/>
    </xf>
    <xf numFmtId="166" fontId="8" fillId="7" borderId="15" xfId="1" applyNumberFormat="1" applyFont="1" applyFill="1" applyBorder="1" applyAlignment="1" applyProtection="1">
      <alignment horizontal="center" vertical="center"/>
      <protection hidden="1"/>
    </xf>
    <xf numFmtId="0" fontId="11" fillId="0" borderId="0" xfId="0" applyFont="1" applyProtection="1">
      <protection hidden="1"/>
    </xf>
    <xf numFmtId="0" fontId="10" fillId="0" borderId="0" xfId="0" applyFont="1" applyProtection="1">
      <protection hidden="1"/>
    </xf>
    <xf numFmtId="10" fontId="10" fillId="4" borderId="14" xfId="2" applyNumberFormat="1" applyFont="1" applyFill="1" applyBorder="1" applyProtection="1">
      <protection hidden="1"/>
    </xf>
    <xf numFmtId="10" fontId="10" fillId="5" borderId="14" xfId="2" applyNumberFormat="1" applyFont="1" applyFill="1" applyBorder="1" applyProtection="1">
      <protection hidden="1"/>
    </xf>
    <xf numFmtId="10" fontId="10" fillId="6" borderId="14" xfId="2" applyNumberFormat="1" applyFont="1" applyFill="1" applyBorder="1" applyProtection="1">
      <protection hidden="1"/>
    </xf>
    <xf numFmtId="10" fontId="10" fillId="7" borderId="14" xfId="2" applyNumberFormat="1" applyFont="1" applyFill="1" applyBorder="1" applyProtection="1">
      <protection hidden="1"/>
    </xf>
    <xf numFmtId="0" fontId="11" fillId="0" borderId="0" xfId="0" applyFont="1" applyAlignment="1" applyProtection="1">
      <alignment horizontal="right"/>
      <protection hidden="1"/>
    </xf>
    <xf numFmtId="166" fontId="10" fillId="4" borderId="14" xfId="2" applyNumberFormat="1" applyFont="1" applyFill="1" applyBorder="1" applyProtection="1">
      <protection hidden="1"/>
    </xf>
    <xf numFmtId="166" fontId="10" fillId="5" borderId="14" xfId="2" applyNumberFormat="1" applyFont="1" applyFill="1" applyBorder="1" applyProtection="1">
      <protection hidden="1"/>
    </xf>
    <xf numFmtId="166" fontId="10" fillId="6" borderId="14" xfId="2" applyNumberFormat="1" applyFont="1" applyFill="1" applyBorder="1" applyProtection="1">
      <protection hidden="1"/>
    </xf>
    <xf numFmtId="166" fontId="10" fillId="7" borderId="14" xfId="2" applyNumberFormat="1" applyFont="1" applyFill="1" applyBorder="1" applyProtection="1">
      <protection hidden="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6" fillId="0" borderId="0" xfId="0" applyFont="1" applyBorder="1" applyAlignment="1">
      <alignment horizontal="center" vertical="center"/>
    </xf>
    <xf numFmtId="0" fontId="4" fillId="4" borderId="11" xfId="0" applyFont="1" applyFill="1" applyBorder="1" applyAlignment="1">
      <alignment horizontal="center"/>
    </xf>
    <xf numFmtId="0" fontId="4" fillId="4" borderId="0" xfId="0" applyFont="1" applyFill="1" applyAlignment="1">
      <alignment horizontal="center"/>
    </xf>
    <xf numFmtId="0" fontId="4" fillId="7" borderId="0" xfId="0" applyFont="1" applyFill="1" applyAlignment="1">
      <alignment horizontal="center"/>
    </xf>
    <xf numFmtId="0" fontId="4" fillId="6" borderId="0" xfId="0" applyFont="1" applyFill="1" applyAlignment="1">
      <alignment horizontal="center"/>
    </xf>
    <xf numFmtId="0" fontId="4" fillId="5" borderId="0" xfId="0" applyFont="1" applyFill="1" applyAlignment="1">
      <alignment horizontal="center"/>
    </xf>
    <xf numFmtId="0" fontId="9" fillId="0" borderId="0" xfId="0" applyFont="1" applyAlignment="1">
      <alignment horizontal="left" vertical="center" wrapText="1"/>
    </xf>
    <xf numFmtId="0" fontId="11" fillId="4" borderId="11" xfId="0" applyFont="1" applyFill="1" applyBorder="1" applyAlignment="1">
      <alignment horizontal="center"/>
    </xf>
    <xf numFmtId="0" fontId="11" fillId="4" borderId="0" xfId="0" applyFont="1" applyFill="1" applyBorder="1" applyAlignment="1">
      <alignment horizontal="center"/>
    </xf>
    <xf numFmtId="0" fontId="11" fillId="5" borderId="0" xfId="0" applyFont="1" applyFill="1" applyAlignment="1">
      <alignment horizontal="center"/>
    </xf>
    <xf numFmtId="0" fontId="11" fillId="6" borderId="0" xfId="0" applyFont="1" applyFill="1" applyAlignment="1">
      <alignment horizontal="center"/>
    </xf>
    <xf numFmtId="0" fontId="11" fillId="7" borderId="0" xfId="0" applyFont="1" applyFill="1" applyAlignment="1">
      <alignment horizontal="center"/>
    </xf>
  </cellXfs>
  <cellStyles count="3">
    <cellStyle name="Comma" xfId="1" builtinId="3"/>
    <cellStyle name="Normal" xfId="0" builtinId="0"/>
    <cellStyle name="Percent" xfId="2" builtinId="5"/>
  </cellStyles>
  <dxfs count="1">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10591</xdr:colOff>
      <xdr:row>4</xdr:row>
      <xdr:rowOff>137596</xdr:rowOff>
    </xdr:from>
    <xdr:to>
      <xdr:col>10</xdr:col>
      <xdr:colOff>751424</xdr:colOff>
      <xdr:row>8</xdr:row>
      <xdr:rowOff>31340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9091" y="1397013"/>
          <a:ext cx="1524000" cy="899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X37"/>
  <sheetViews>
    <sheetView showGridLines="0" showRowColHeaders="0" tabSelected="1" zoomScale="90" zoomScaleNormal="90" workbookViewId="0">
      <selection activeCell="D27" sqref="D27"/>
    </sheetView>
  </sheetViews>
  <sheetFormatPr defaultRowHeight="14.25" x14ac:dyDescent="0.2"/>
  <cols>
    <col min="1" max="15" width="10.25" customWidth="1"/>
  </cols>
  <sheetData>
    <row r="3" spans="2:24" ht="57" customHeight="1" x14ac:dyDescent="0.2">
      <c r="B3" s="96" t="s">
        <v>24</v>
      </c>
      <c r="C3" s="97"/>
      <c r="D3" s="97"/>
      <c r="E3" s="97"/>
      <c r="F3" s="97"/>
      <c r="G3" s="97"/>
      <c r="H3" s="97"/>
      <c r="I3" s="97"/>
      <c r="J3" s="97"/>
      <c r="K3" s="97"/>
      <c r="L3" s="97"/>
      <c r="M3" s="97"/>
      <c r="N3" s="97"/>
      <c r="O3" s="97"/>
      <c r="P3" s="97"/>
      <c r="Q3" s="97"/>
      <c r="R3" s="97"/>
      <c r="S3" s="97"/>
      <c r="T3" s="97"/>
      <c r="U3" s="97"/>
      <c r="V3" s="97"/>
      <c r="W3" s="97"/>
      <c r="X3" s="98"/>
    </row>
    <row r="5" spans="2:24" ht="15" x14ac:dyDescent="0.25">
      <c r="B5" s="1" t="s">
        <v>0</v>
      </c>
      <c r="C5" s="1"/>
      <c r="D5" s="1"/>
      <c r="E5" s="2"/>
      <c r="G5" s="3"/>
      <c r="K5" s="3"/>
      <c r="O5" s="3"/>
      <c r="S5" s="3"/>
    </row>
    <row r="6" spans="2:24" ht="15" x14ac:dyDescent="0.25">
      <c r="B6" s="1"/>
      <c r="C6" s="1"/>
      <c r="D6" s="1"/>
      <c r="E6" s="2"/>
      <c r="G6" s="3"/>
      <c r="K6" s="3"/>
      <c r="O6" s="3"/>
      <c r="S6" s="3"/>
    </row>
    <row r="7" spans="2:24" ht="15" thickBot="1" x14ac:dyDescent="0.25">
      <c r="B7" s="2"/>
      <c r="C7" s="2"/>
      <c r="D7" s="2"/>
      <c r="E7" s="2"/>
      <c r="G7" s="3"/>
      <c r="K7" s="3"/>
      <c r="O7" s="3"/>
      <c r="S7" s="3"/>
    </row>
    <row r="8" spans="2:24" ht="33.75" customHeight="1" thickBot="1" x14ac:dyDescent="0.25">
      <c r="B8" s="99" t="s">
        <v>14</v>
      </c>
      <c r="C8" s="100"/>
      <c r="D8" s="100"/>
      <c r="E8" s="101"/>
      <c r="F8" s="14"/>
      <c r="G8" s="102" t="str">
        <f>IF(F8&lt;&gt;"",IF(F8&gt;2%,"Please enter a value of 2.0% or lower",""),"")</f>
        <v/>
      </c>
      <c r="H8" s="102"/>
      <c r="I8" s="102"/>
      <c r="J8" s="102"/>
      <c r="O8" s="3"/>
      <c r="S8" s="3"/>
    </row>
    <row r="9" spans="2:24" x14ac:dyDescent="0.2">
      <c r="G9" s="3"/>
      <c r="K9" s="3"/>
      <c r="O9" s="3"/>
      <c r="S9" s="3"/>
    </row>
    <row r="10" spans="2:24" x14ac:dyDescent="0.2">
      <c r="G10" s="3"/>
      <c r="K10" s="3"/>
      <c r="O10" s="3"/>
      <c r="S10" s="3"/>
    </row>
    <row r="11" spans="2:24" s="5" customFormat="1" ht="15" x14ac:dyDescent="0.25">
      <c r="C11" s="8"/>
      <c r="D11" s="103" t="s">
        <v>1</v>
      </c>
      <c r="E11" s="104"/>
      <c r="F11" s="107" t="s">
        <v>2</v>
      </c>
      <c r="G11" s="107"/>
      <c r="H11" s="106" t="s">
        <v>3</v>
      </c>
      <c r="I11" s="106"/>
      <c r="J11" s="105" t="s">
        <v>4</v>
      </c>
      <c r="K11" s="105"/>
      <c r="M11" s="12"/>
      <c r="N11" s="12"/>
      <c r="O11" s="4"/>
      <c r="Q11" s="12"/>
      <c r="R11" s="12"/>
      <c r="S11" s="6"/>
    </row>
    <row r="12" spans="2:24" x14ac:dyDescent="0.2">
      <c r="B12" s="7"/>
      <c r="C12" s="9"/>
      <c r="D12" s="15">
        <v>2016</v>
      </c>
      <c r="E12" s="16">
        <v>2017</v>
      </c>
      <c r="F12" s="17">
        <v>2016</v>
      </c>
      <c r="G12" s="18">
        <v>2017</v>
      </c>
      <c r="H12" s="19">
        <v>2016</v>
      </c>
      <c r="I12" s="20">
        <v>2017</v>
      </c>
      <c r="J12" s="21">
        <v>2016</v>
      </c>
      <c r="K12" s="22">
        <v>2017</v>
      </c>
    </row>
    <row r="13" spans="2:24" x14ac:dyDescent="0.2">
      <c r="B13" t="s">
        <v>5</v>
      </c>
      <c r="C13" s="10" t="s">
        <v>6</v>
      </c>
      <c r="D13" s="23">
        <v>22467</v>
      </c>
      <c r="E13" s="51" t="str">
        <f>IF(OR($F$8&gt;0.02,$F$8=""),"",ROUNDUP(D13*1.02,0))</f>
        <v/>
      </c>
      <c r="F13" s="24">
        <v>28098</v>
      </c>
      <c r="G13" s="53" t="str">
        <f>IF(OR($F$8&gt;0.02,$F$8=""),"",ROUNDUP(F13*1.02,0))</f>
        <v/>
      </c>
      <c r="H13" s="25">
        <v>26139</v>
      </c>
      <c r="I13" s="55" t="str">
        <f>IF(OR($F$8&gt;0.02,$F$8=""),"",ROUNDUP(H13*1.02,0))</f>
        <v/>
      </c>
      <c r="J13" s="26">
        <v>23547</v>
      </c>
      <c r="K13" s="57" t="str">
        <f>IF(OR($F$8&gt;0.02,$F$8=""),"",ROUNDUP(J13*1.02,0))</f>
        <v/>
      </c>
      <c r="M13" s="11"/>
    </row>
    <row r="14" spans="2:24" x14ac:dyDescent="0.2">
      <c r="C14" s="10" t="s">
        <v>7</v>
      </c>
      <c r="D14" s="23">
        <v>24243</v>
      </c>
      <c r="E14" s="51" t="str">
        <f>IF(OR($F$8&gt;0.02,$F$8=""),"",ROUNDUP(D14*(1+$F$8),0))</f>
        <v/>
      </c>
      <c r="F14" s="24">
        <v>29563</v>
      </c>
      <c r="G14" s="53" t="str">
        <f>IF(OR($F$8&gt;0.02,$F$8=""),"",ROUNDUP(F14*(1+$F$8),0))</f>
        <v/>
      </c>
      <c r="H14" s="25">
        <v>27759</v>
      </c>
      <c r="I14" s="55" t="str">
        <f>IF(OR($F$8&gt;0.02,$F$8=""),"",ROUNDUP(H14*(1+$F$8),0))</f>
        <v/>
      </c>
      <c r="J14" s="26">
        <v>25321</v>
      </c>
      <c r="K14" s="57" t="str">
        <f>IF(OR($F$8&gt;0.02,$F$8=""),"",ROUNDUP(J14*(1+$F$8),0))</f>
        <v/>
      </c>
      <c r="M14" s="11"/>
    </row>
    <row r="15" spans="2:24" x14ac:dyDescent="0.2">
      <c r="C15" s="10" t="s">
        <v>8</v>
      </c>
      <c r="D15" s="23">
        <v>26192</v>
      </c>
      <c r="E15" s="51" t="str">
        <f t="shared" ref="E15:G18" si="0">IF(OR($F$8&gt;0.02,$F$8=""),"",ROUNDUP(D15*(1+$F$8),0))</f>
        <v/>
      </c>
      <c r="F15" s="24">
        <v>31103</v>
      </c>
      <c r="G15" s="53" t="str">
        <f t="shared" si="0"/>
        <v/>
      </c>
      <c r="H15" s="25">
        <v>29477</v>
      </c>
      <c r="I15" s="55" t="str">
        <f t="shared" ref="I15" si="1">IF(OR($F$8&gt;0.02,$F$8=""),"",ROUNDUP(H15*(1+$F$8),0))</f>
        <v/>
      </c>
      <c r="J15" s="26">
        <v>27269</v>
      </c>
      <c r="K15" s="57" t="str">
        <f t="shared" ref="K15" si="2">IF(OR($F$8&gt;0.02,$F$8=""),"",ROUNDUP(J15*(1+$F$8),0))</f>
        <v/>
      </c>
      <c r="M15" s="11"/>
    </row>
    <row r="16" spans="2:24" x14ac:dyDescent="0.2">
      <c r="C16" s="10" t="s">
        <v>9</v>
      </c>
      <c r="D16" s="23">
        <v>28207</v>
      </c>
      <c r="E16" s="51" t="str">
        <f t="shared" si="0"/>
        <v/>
      </c>
      <c r="F16" s="24">
        <v>32724</v>
      </c>
      <c r="G16" s="53" t="str">
        <f t="shared" si="0"/>
        <v/>
      </c>
      <c r="H16" s="25">
        <v>31302</v>
      </c>
      <c r="I16" s="55" t="str">
        <f t="shared" ref="I16" si="3">IF(OR($F$8&gt;0.02,$F$8=""),"",ROUNDUP(H16*(1+$F$8),0))</f>
        <v/>
      </c>
      <c r="J16" s="26">
        <v>29292</v>
      </c>
      <c r="K16" s="57" t="str">
        <f t="shared" ref="K16" si="4">IF(OR($F$8&gt;0.02,$F$8=""),"",ROUNDUP(J16*(1+$F$8),0))</f>
        <v/>
      </c>
      <c r="M16" s="11"/>
    </row>
    <row r="17" spans="2:24" x14ac:dyDescent="0.2">
      <c r="C17" s="10" t="s">
        <v>10</v>
      </c>
      <c r="D17" s="23">
        <v>30430</v>
      </c>
      <c r="E17" s="51" t="str">
        <f t="shared" si="0"/>
        <v/>
      </c>
      <c r="F17" s="24">
        <v>35242</v>
      </c>
      <c r="G17" s="53" t="str">
        <f t="shared" si="0"/>
        <v/>
      </c>
      <c r="H17" s="25">
        <v>33957</v>
      </c>
      <c r="I17" s="55" t="str">
        <f t="shared" ref="I17" si="5">IF(OR($F$8&gt;0.02,$F$8=""),"",ROUNDUP(H17*(1+$F$8),0))</f>
        <v/>
      </c>
      <c r="J17" s="26">
        <v>31508</v>
      </c>
      <c r="K17" s="57" t="str">
        <f t="shared" ref="K17" si="6">IF(OR($F$8&gt;0.02,$F$8=""),"",ROUNDUP(J17*(1+$F$8),0))</f>
        <v/>
      </c>
      <c r="M17" s="11"/>
    </row>
    <row r="18" spans="2:24" x14ac:dyDescent="0.2">
      <c r="C18" s="10" t="s">
        <v>11</v>
      </c>
      <c r="D18" s="23">
        <v>32835</v>
      </c>
      <c r="E18" s="51" t="str">
        <f t="shared" si="0"/>
        <v/>
      </c>
      <c r="F18" s="24">
        <v>37866</v>
      </c>
      <c r="G18" s="53" t="str">
        <f t="shared" si="0"/>
        <v/>
      </c>
      <c r="H18" s="25">
        <v>36544</v>
      </c>
      <c r="I18" s="55" t="str">
        <f t="shared" ref="I18" si="7">IF(OR($F$8&gt;0.02,$F$8=""),"",ROUNDUP(H18*(1+$F$8),0))</f>
        <v/>
      </c>
      <c r="J18" s="26">
        <v>33913</v>
      </c>
      <c r="K18" s="57" t="str">
        <f t="shared" ref="K18" si="8">IF(OR($F$8&gt;0.02,$F$8=""),"",ROUNDUP(J18*(1+$F$8),0))</f>
        <v/>
      </c>
      <c r="M18" s="11"/>
    </row>
    <row r="19" spans="2:24" x14ac:dyDescent="0.2">
      <c r="B19" s="7" t="s">
        <v>12</v>
      </c>
      <c r="C19" s="9" t="s">
        <v>13</v>
      </c>
      <c r="D19" s="27">
        <v>33160</v>
      </c>
      <c r="E19" s="52" t="str">
        <f>IF(OR($F$8&gt;0.02,$F$8=""),"",ROUNDUP(D19*1.02,0))</f>
        <v/>
      </c>
      <c r="F19" s="28">
        <v>38241</v>
      </c>
      <c r="G19" s="54" t="str">
        <f>IF(OR($F$8&gt;0.02,$F$8=""),"",ROUNDUP(F19*1.02,0))</f>
        <v/>
      </c>
      <c r="H19" s="29">
        <v>36906</v>
      </c>
      <c r="I19" s="56" t="str">
        <f>IF(OR($F$8&gt;0.02,$F$8=""),"",ROUNDUP(H19*1.02,0))</f>
        <v/>
      </c>
      <c r="J19" s="30">
        <v>34249</v>
      </c>
      <c r="K19" s="58" t="str">
        <f>IF(OR($F$8&gt;0.02,$F$8=""),"",ROUNDUP(J19*1.02,0))</f>
        <v/>
      </c>
      <c r="M19" s="11"/>
    </row>
    <row r="22" spans="2:24" ht="28.5" customHeight="1" x14ac:dyDescent="0.2">
      <c r="B22" s="108" t="s">
        <v>17</v>
      </c>
      <c r="C22" s="108"/>
      <c r="D22" s="108"/>
      <c r="E22" s="108"/>
      <c r="F22" s="108"/>
      <c r="G22" s="108"/>
      <c r="H22" s="108"/>
      <c r="I22" s="108"/>
      <c r="J22" s="108"/>
      <c r="K22" s="108"/>
      <c r="L22" s="108"/>
      <c r="M22" s="108"/>
      <c r="N22" s="108"/>
      <c r="O22" s="108"/>
      <c r="P22" s="108"/>
      <c r="Q22" s="108"/>
      <c r="R22" s="108"/>
      <c r="S22" s="108"/>
      <c r="T22" s="108"/>
      <c r="U22" s="108"/>
      <c r="V22" s="108"/>
      <c r="W22" s="108"/>
      <c r="X22" s="108"/>
    </row>
    <row r="23" spans="2:24" x14ac:dyDescent="0.2">
      <c r="E23" s="13"/>
      <c r="F23" s="13"/>
      <c r="G23" s="13"/>
      <c r="H23" s="13"/>
      <c r="I23" s="13"/>
      <c r="J23" s="13"/>
      <c r="K23" s="13"/>
      <c r="L23" s="13"/>
      <c r="O23" s="11"/>
      <c r="S23" s="11"/>
    </row>
    <row r="24" spans="2:24" x14ac:dyDescent="0.2">
      <c r="E24" s="13"/>
      <c r="F24" s="13"/>
      <c r="G24" s="13"/>
      <c r="H24" s="13"/>
      <c r="I24" s="13"/>
      <c r="J24" s="13"/>
      <c r="K24" s="13"/>
      <c r="L24" s="13"/>
      <c r="O24" s="11"/>
      <c r="S24" s="11"/>
    </row>
    <row r="25" spans="2:24" x14ac:dyDescent="0.2">
      <c r="B25" s="31" t="s">
        <v>20</v>
      </c>
      <c r="C25" s="32"/>
      <c r="D25" s="109" t="s">
        <v>1</v>
      </c>
      <c r="E25" s="110"/>
      <c r="F25" s="110"/>
      <c r="G25" s="111" t="s">
        <v>2</v>
      </c>
      <c r="H25" s="111"/>
      <c r="I25" s="111"/>
      <c r="J25" s="112" t="s">
        <v>3</v>
      </c>
      <c r="K25" s="112"/>
      <c r="L25" s="112"/>
      <c r="M25" s="113" t="s">
        <v>4</v>
      </c>
      <c r="N25" s="113"/>
      <c r="O25" s="113"/>
      <c r="S25" s="11"/>
    </row>
    <row r="26" spans="2:24" x14ac:dyDescent="0.2">
      <c r="B26" s="33"/>
      <c r="C26" s="34"/>
      <c r="D26" s="35" t="s">
        <v>16</v>
      </c>
      <c r="E26" s="36" t="s">
        <v>18</v>
      </c>
      <c r="F26" s="37" t="s">
        <v>19</v>
      </c>
      <c r="G26" s="38" t="s">
        <v>16</v>
      </c>
      <c r="H26" s="39" t="s">
        <v>18</v>
      </c>
      <c r="I26" s="40" t="s">
        <v>19</v>
      </c>
      <c r="J26" s="41" t="s">
        <v>16</v>
      </c>
      <c r="K26" s="42" t="s">
        <v>18</v>
      </c>
      <c r="L26" s="43" t="s">
        <v>19</v>
      </c>
      <c r="M26" s="44" t="s">
        <v>16</v>
      </c>
      <c r="N26" s="45" t="s">
        <v>18</v>
      </c>
      <c r="O26" s="46" t="s">
        <v>19</v>
      </c>
      <c r="S26" s="11"/>
    </row>
    <row r="27" spans="2:24" x14ac:dyDescent="0.2">
      <c r="B27" s="31" t="s">
        <v>5</v>
      </c>
      <c r="C27" s="47" t="s">
        <v>6</v>
      </c>
      <c r="D27" s="59"/>
      <c r="E27" s="60" t="str">
        <f>IF(D27="","",ROUNDUP(D27*D13,0))</f>
        <v/>
      </c>
      <c r="F27" s="61" t="str">
        <f>IF(D27="","",ROUNDUP(D27*E13,0))</f>
        <v/>
      </c>
      <c r="G27" s="62"/>
      <c r="H27" s="63" t="str">
        <f>IF(G27="","",ROUNDUP(G27*F13,0))</f>
        <v/>
      </c>
      <c r="I27" s="64" t="str">
        <f>IF(G27="","",ROUNDUP(G27*G13,0))</f>
        <v/>
      </c>
      <c r="J27" s="65"/>
      <c r="K27" s="66" t="str">
        <f>IF(J27="","",ROUNDUP(J27*H13,0))</f>
        <v/>
      </c>
      <c r="L27" s="67" t="str">
        <f>IF(J27="","",ROUNDUP(J27*I13,0))</f>
        <v/>
      </c>
      <c r="M27" s="68"/>
      <c r="N27" s="69" t="str">
        <f>IF(M27="","",ROUNDUP(M27*J13,0))</f>
        <v/>
      </c>
      <c r="O27" s="70" t="str">
        <f>IF(M27="","",ROUNDUP(M27*K13,0))</f>
        <v/>
      </c>
      <c r="S27" s="11"/>
    </row>
    <row r="28" spans="2:24" x14ac:dyDescent="0.2">
      <c r="B28" s="31"/>
      <c r="C28" s="47" t="s">
        <v>7</v>
      </c>
      <c r="D28" s="59"/>
      <c r="E28" s="60" t="str">
        <f t="shared" ref="E28:E33" si="9">IF(D28="","",ROUNDUP(D28*D14,0))</f>
        <v/>
      </c>
      <c r="F28" s="61" t="str">
        <f t="shared" ref="F28:F33" si="10">IF(D28="","",ROUNDUP(D28*E14,0))</f>
        <v/>
      </c>
      <c r="G28" s="62"/>
      <c r="H28" s="63" t="str">
        <f t="shared" ref="H28:H33" si="11">IF(G28="","",ROUNDUP(G28*F14,0))</f>
        <v/>
      </c>
      <c r="I28" s="64" t="str">
        <f t="shared" ref="I28:I33" si="12">IF(G28="","",ROUNDUP(G28*G14,0))</f>
        <v/>
      </c>
      <c r="J28" s="65"/>
      <c r="K28" s="66" t="str">
        <f t="shared" ref="K28:K33" si="13">IF(J28="","",ROUNDUP(J28*H14,0))</f>
        <v/>
      </c>
      <c r="L28" s="67" t="str">
        <f t="shared" ref="L28:L33" si="14">IF(J28="","",ROUNDUP(J28*I14,0))</f>
        <v/>
      </c>
      <c r="M28" s="68"/>
      <c r="N28" s="69" t="str">
        <f t="shared" ref="N28:N33" si="15">IF(M28="","",ROUNDUP(M28*J14,0))</f>
        <v/>
      </c>
      <c r="O28" s="70" t="str">
        <f t="shared" ref="O28:O33" si="16">IF(M28="","",ROUNDUP(M28*K14,0))</f>
        <v/>
      </c>
      <c r="S28" s="11"/>
    </row>
    <row r="29" spans="2:24" x14ac:dyDescent="0.2">
      <c r="B29" s="31"/>
      <c r="C29" s="47" t="s">
        <v>8</v>
      </c>
      <c r="D29" s="59"/>
      <c r="E29" s="60" t="str">
        <f t="shared" si="9"/>
        <v/>
      </c>
      <c r="F29" s="61" t="str">
        <f t="shared" si="10"/>
        <v/>
      </c>
      <c r="G29" s="62"/>
      <c r="H29" s="63" t="str">
        <f t="shared" si="11"/>
        <v/>
      </c>
      <c r="I29" s="64" t="str">
        <f t="shared" si="12"/>
        <v/>
      </c>
      <c r="J29" s="65"/>
      <c r="K29" s="66" t="str">
        <f t="shared" si="13"/>
        <v/>
      </c>
      <c r="L29" s="67" t="str">
        <f t="shared" si="14"/>
        <v/>
      </c>
      <c r="M29" s="68"/>
      <c r="N29" s="69" t="str">
        <f t="shared" si="15"/>
        <v/>
      </c>
      <c r="O29" s="70" t="str">
        <f t="shared" si="16"/>
        <v/>
      </c>
      <c r="S29" s="11"/>
    </row>
    <row r="30" spans="2:24" x14ac:dyDescent="0.2">
      <c r="B30" s="31"/>
      <c r="C30" s="47" t="s">
        <v>9</v>
      </c>
      <c r="D30" s="59"/>
      <c r="E30" s="60" t="str">
        <f t="shared" si="9"/>
        <v/>
      </c>
      <c r="F30" s="61" t="str">
        <f t="shared" si="10"/>
        <v/>
      </c>
      <c r="G30" s="62"/>
      <c r="H30" s="63" t="str">
        <f t="shared" si="11"/>
        <v/>
      </c>
      <c r="I30" s="64" t="str">
        <f t="shared" si="12"/>
        <v/>
      </c>
      <c r="J30" s="65"/>
      <c r="K30" s="66" t="str">
        <f t="shared" si="13"/>
        <v/>
      </c>
      <c r="L30" s="67" t="str">
        <f t="shared" si="14"/>
        <v/>
      </c>
      <c r="M30" s="68"/>
      <c r="N30" s="69" t="str">
        <f t="shared" si="15"/>
        <v/>
      </c>
      <c r="O30" s="70" t="str">
        <f t="shared" si="16"/>
        <v/>
      </c>
    </row>
    <row r="31" spans="2:24" x14ac:dyDescent="0.2">
      <c r="B31" s="31"/>
      <c r="C31" s="47" t="s">
        <v>10</v>
      </c>
      <c r="D31" s="59"/>
      <c r="E31" s="60" t="str">
        <f t="shared" si="9"/>
        <v/>
      </c>
      <c r="F31" s="61" t="str">
        <f t="shared" si="10"/>
        <v/>
      </c>
      <c r="G31" s="62"/>
      <c r="H31" s="63" t="str">
        <f t="shared" si="11"/>
        <v/>
      </c>
      <c r="I31" s="64" t="str">
        <f t="shared" si="12"/>
        <v/>
      </c>
      <c r="J31" s="65"/>
      <c r="K31" s="66" t="str">
        <f t="shared" si="13"/>
        <v/>
      </c>
      <c r="L31" s="67" t="str">
        <f t="shared" si="14"/>
        <v/>
      </c>
      <c r="M31" s="68"/>
      <c r="N31" s="69" t="str">
        <f t="shared" si="15"/>
        <v/>
      </c>
      <c r="O31" s="70" t="str">
        <f t="shared" si="16"/>
        <v/>
      </c>
    </row>
    <row r="32" spans="2:24" x14ac:dyDescent="0.2">
      <c r="B32" s="31"/>
      <c r="C32" s="47" t="s">
        <v>11</v>
      </c>
      <c r="D32" s="59"/>
      <c r="E32" s="60" t="str">
        <f t="shared" si="9"/>
        <v/>
      </c>
      <c r="F32" s="61" t="str">
        <f t="shared" si="10"/>
        <v/>
      </c>
      <c r="G32" s="62"/>
      <c r="H32" s="63" t="str">
        <f t="shared" si="11"/>
        <v/>
      </c>
      <c r="I32" s="64" t="str">
        <f t="shared" si="12"/>
        <v/>
      </c>
      <c r="J32" s="65"/>
      <c r="K32" s="66" t="str">
        <f t="shared" si="13"/>
        <v/>
      </c>
      <c r="L32" s="67" t="str">
        <f t="shared" si="14"/>
        <v/>
      </c>
      <c r="M32" s="68"/>
      <c r="N32" s="69" t="str">
        <f t="shared" si="15"/>
        <v/>
      </c>
      <c r="O32" s="70" t="str">
        <f t="shared" si="16"/>
        <v/>
      </c>
    </row>
    <row r="33" spans="2:15" ht="15" thickBot="1" x14ac:dyDescent="0.25">
      <c r="B33" s="48" t="s">
        <v>12</v>
      </c>
      <c r="C33" s="48" t="s">
        <v>13</v>
      </c>
      <c r="D33" s="59"/>
      <c r="E33" s="71" t="str">
        <f t="shared" si="9"/>
        <v/>
      </c>
      <c r="F33" s="61" t="str">
        <f t="shared" si="10"/>
        <v/>
      </c>
      <c r="G33" s="62"/>
      <c r="H33" s="72" t="str">
        <f t="shared" si="11"/>
        <v/>
      </c>
      <c r="I33" s="64" t="str">
        <f t="shared" si="12"/>
        <v/>
      </c>
      <c r="J33" s="65"/>
      <c r="K33" s="66" t="str">
        <f t="shared" si="13"/>
        <v/>
      </c>
      <c r="L33" s="67" t="str">
        <f t="shared" si="14"/>
        <v/>
      </c>
      <c r="M33" s="68"/>
      <c r="N33" s="69" t="str">
        <f t="shared" si="15"/>
        <v/>
      </c>
      <c r="O33" s="70" t="str">
        <f t="shared" si="16"/>
        <v/>
      </c>
    </row>
    <row r="34" spans="2:15" ht="15" thickBot="1" x14ac:dyDescent="0.25">
      <c r="B34" s="49" t="s">
        <v>15</v>
      </c>
      <c r="C34" s="49"/>
      <c r="D34" s="73" t="str">
        <f>IF(SUM(D27:D33)&gt;0,SUM(D27:D33),"")</f>
        <v/>
      </c>
      <c r="E34" s="74" t="str">
        <f t="shared" ref="E34:O34" si="17">IF(SUM(E27:E33)&gt;0,SUM(E27:E33),"")</f>
        <v/>
      </c>
      <c r="F34" s="75" t="str">
        <f t="shared" si="17"/>
        <v/>
      </c>
      <c r="G34" s="76" t="str">
        <f t="shared" si="17"/>
        <v/>
      </c>
      <c r="H34" s="77" t="str">
        <f t="shared" si="17"/>
        <v/>
      </c>
      <c r="I34" s="78" t="str">
        <f t="shared" si="17"/>
        <v/>
      </c>
      <c r="J34" s="79" t="str">
        <f t="shared" si="17"/>
        <v/>
      </c>
      <c r="K34" s="80" t="str">
        <f t="shared" si="17"/>
        <v/>
      </c>
      <c r="L34" s="81" t="str">
        <f t="shared" si="17"/>
        <v/>
      </c>
      <c r="M34" s="82" t="str">
        <f t="shared" si="17"/>
        <v/>
      </c>
      <c r="N34" s="83" t="str">
        <f t="shared" si="17"/>
        <v/>
      </c>
      <c r="O34" s="84" t="str">
        <f t="shared" si="17"/>
        <v/>
      </c>
    </row>
    <row r="35" spans="2:15" x14ac:dyDescent="0.2">
      <c r="B35" s="50" t="s">
        <v>21</v>
      </c>
      <c r="C35" s="31"/>
      <c r="D35" s="85"/>
      <c r="E35" s="86"/>
      <c r="F35" s="87"/>
      <c r="G35" s="86"/>
      <c r="H35" s="86"/>
      <c r="I35" s="88"/>
      <c r="J35" s="86"/>
      <c r="K35" s="86"/>
      <c r="L35" s="89"/>
      <c r="M35" s="86"/>
      <c r="N35" s="86"/>
      <c r="O35" s="90"/>
    </row>
    <row r="36" spans="2:15" x14ac:dyDescent="0.2">
      <c r="B36" s="31"/>
      <c r="D36" s="86"/>
      <c r="E36" s="91" t="s">
        <v>23</v>
      </c>
      <c r="F36" s="92" t="str">
        <f>IF(AND(E34&lt;&gt;"",F34&lt;&gt;""),F34-E34,"")</f>
        <v/>
      </c>
      <c r="G36" s="86"/>
      <c r="H36" s="91" t="s">
        <v>23</v>
      </c>
      <c r="I36" s="93" t="str">
        <f>IF(AND(H34&lt;&gt;"",I34&lt;&gt;""),I34-H34,"")</f>
        <v/>
      </c>
      <c r="J36" s="86"/>
      <c r="K36" s="91" t="s">
        <v>23</v>
      </c>
      <c r="L36" s="94" t="str">
        <f>IF(AND(K34&lt;&gt;"",L34&lt;&gt;""),L34-K34,"")</f>
        <v/>
      </c>
      <c r="M36" s="86"/>
      <c r="N36" s="91" t="s">
        <v>23</v>
      </c>
      <c r="O36" s="95" t="str">
        <f>IF(AND(N34&lt;&gt;"",O34&lt;&gt;""),O34-N34,"")</f>
        <v/>
      </c>
    </row>
    <row r="37" spans="2:15" x14ac:dyDescent="0.2">
      <c r="B37" s="31"/>
      <c r="D37" s="86"/>
      <c r="E37" s="91" t="s">
        <v>22</v>
      </c>
      <c r="F37" s="87" t="str">
        <f>IF(AND(E$34&lt;&gt;"",F$34&lt;&gt;""),F$34/E$34-1,"")</f>
        <v/>
      </c>
      <c r="G37" s="86"/>
      <c r="H37" s="91" t="s">
        <v>22</v>
      </c>
      <c r="I37" s="88" t="str">
        <f>IF(AND(H$34&lt;&gt;"",I$34&lt;&gt;""),I$34/H$34-1,"")</f>
        <v/>
      </c>
      <c r="J37" s="86"/>
      <c r="K37" s="91" t="s">
        <v>22</v>
      </c>
      <c r="L37" s="89" t="str">
        <f>IF(AND(K$34&lt;&gt;"",L$34&lt;&gt;""),L$34/K$34-1,"")</f>
        <v/>
      </c>
      <c r="M37" s="86"/>
      <c r="N37" s="91" t="s">
        <v>22</v>
      </c>
      <c r="O37" s="90" t="str">
        <f>IF(AND(N$34&lt;&gt;"",O$34&lt;&gt;""),O$34/N$34-1,"")</f>
        <v/>
      </c>
    </row>
  </sheetData>
  <sheetProtection algorithmName="SHA-512" hashValue="CH3cgy93jCAVMfXrZFwK657L+f7f1sbhzBUGn6sr3Hc5HrgnOCQq5sGA5E7JPeAomRZFWgackQAde84TtVpJqw==" saltValue="6BPdVwZowaklw63qRmLsHg==" spinCount="100000" sheet="1" objects="1" scenarios="1"/>
  <mergeCells count="12">
    <mergeCell ref="B22:X22"/>
    <mergeCell ref="D25:F25"/>
    <mergeCell ref="G25:I25"/>
    <mergeCell ref="J25:L25"/>
    <mergeCell ref="M25:O25"/>
    <mergeCell ref="B3:X3"/>
    <mergeCell ref="B8:E8"/>
    <mergeCell ref="G8:J8"/>
    <mergeCell ref="D11:E11"/>
    <mergeCell ref="J11:K11"/>
    <mergeCell ref="H11:I11"/>
    <mergeCell ref="F11:G11"/>
  </mergeCells>
  <conditionalFormatting sqref="G8:J8">
    <cfRule type="expression" dxfId="0" priority="1">
      <formula>AND(F8&lt;&gt;"",F8&gt;2%)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P Langmead</cp:lastModifiedBy>
  <dcterms:created xsi:type="dcterms:W3CDTF">2017-08-16T13:53:43Z</dcterms:created>
  <dcterms:modified xsi:type="dcterms:W3CDTF">2017-09-07T05:10:26Z</dcterms:modified>
</cp:coreProperties>
</file>